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критерии'!$A$1:$G$56</definedName>
    <definedName name="_xlnm.Print_Area" localSheetId="0">'Финансирование'!$A$1:$Y$27</definedName>
  </definedNames>
  <calcPr fullCalcOnLoad="1"/>
</workbook>
</file>

<file path=xl/sharedStrings.xml><?xml version="1.0" encoding="utf-8"?>
<sst xmlns="http://schemas.openxmlformats.org/spreadsheetml/2006/main" count="283" uniqueCount="151">
  <si>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</si>
  <si>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</si>
  <si>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</si>
  <si>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</si>
  <si>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</si>
  <si>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</si>
  <si>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</si>
  <si>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</si>
  <si>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</si>
  <si>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</si>
  <si>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</si>
  <si>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</si>
  <si>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</si>
  <si>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</si>
  <si>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</si>
  <si>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</si>
  <si>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</si>
  <si>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</si>
  <si>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</si>
  <si>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</si>
  <si>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</si>
  <si>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</si>
  <si>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</si>
  <si>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</si>
  <si>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</si>
  <si>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</si>
  <si>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</si>
  <si>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</si>
  <si>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</si>
  <si>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</si>
  <si>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</si>
  <si>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</si>
  <si>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</si>
  <si>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</si>
  <si>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</si>
  <si>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</si>
  <si>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</si>
  <si>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</si>
  <si>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</si>
  <si>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</si>
  <si>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</si>
  <si>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</si>
  <si>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</si>
  <si>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</si>
  <si>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</si>
  <si>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</si>
  <si>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</si>
  <si>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</si>
  <si>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</si>
  <si>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2.1</t>
  </si>
  <si>
    <t>2.2</t>
  </si>
  <si>
    <t>Приложение № 2</t>
  </si>
  <si>
    <t>(подпись)</t>
  </si>
  <si>
    <t>__________________________</t>
  </si>
  <si>
    <t>1.2</t>
  </si>
  <si>
    <t>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</si>
  <si>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</si>
  <si>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</si>
  <si>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</si>
  <si>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t>3.1</t>
  </si>
  <si>
    <t>3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</si>
  <si>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</si>
  <si>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</si>
  <si>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</si>
  <si>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</si>
  <si>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</si>
  <si>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</si>
  <si>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</si>
  <si>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3.2</t>
  </si>
  <si>
    <t>4</t>
  </si>
  <si>
    <t>4.1</t>
  </si>
  <si>
    <t>1</t>
  </si>
  <si>
    <t>в связи с пандемией короновирусной инфекции</t>
  </si>
  <si>
    <t>выполнено</t>
  </si>
  <si>
    <t>1.3</t>
  </si>
  <si>
    <t>1.4</t>
  </si>
  <si>
    <t>Начальник финансового отдела</t>
  </si>
  <si>
    <t>исп. В.А.Салькова</t>
  </si>
  <si>
    <t>(86154-9-22-71)</t>
  </si>
  <si>
    <t>чел.</t>
  </si>
  <si>
    <t>ед.</t>
  </si>
  <si>
    <t>100</t>
  </si>
  <si>
    <t>2.3</t>
  </si>
  <si>
    <t>2.4</t>
  </si>
  <si>
    <t>0</t>
  </si>
  <si>
    <t>исп.В.А.Салькова</t>
  </si>
  <si>
    <t>Сохранение и развитие культуры в Успенском сельском поселении Белоглинского района</t>
  </si>
  <si>
    <t>Проведение праздничных мероприятий, юбилейных и памятных дат Успенского сельского поселения Белоглинского района</t>
  </si>
  <si>
    <t>Оказание материальной помощи ветеранам ВОВ; мероприятия, посвященные празднованию Дня Победы; Дня защитника Отечества; приобретение баннеров, расходных материалов, подарков</t>
  </si>
  <si>
    <t>Проведение торжественных чествований на Днях станиц, хутора в Успенском сельском поселении</t>
  </si>
  <si>
    <t>Торжественные проводы в ряды Российской армии</t>
  </si>
  <si>
    <t>Слет комсомольцев Успенского сельского поселения Белоглинского района в рамках проведения мероприятий ко Дню ВЛКСМ</t>
  </si>
  <si>
    <t>1.5</t>
  </si>
  <si>
    <t>Проведение Межрегионального фестиваля - "Казачий базар"</t>
  </si>
  <si>
    <t>1.6</t>
  </si>
  <si>
    <t>Проведение мероприятий ко Дню инвалидов; ко дню пожилого человека</t>
  </si>
  <si>
    <t>1.7</t>
  </si>
  <si>
    <t>Проведение новогодних мероприятий (новогодни кульки, новогодние утренники); "Новогодний серпантин"</t>
  </si>
  <si>
    <t>1.8</t>
  </si>
  <si>
    <t>Проведение конкурса "Мисс Весна"; проведение праздничных мероприятий ко дню 8 Марта</t>
  </si>
  <si>
    <t>1.9</t>
  </si>
  <si>
    <t>Проведение конкурса "Две звезды"; "В гостях у сказки"</t>
  </si>
  <si>
    <t>1.10</t>
  </si>
  <si>
    <t>Мероприятия для участников ликвидации последствии аварии на Чернобыльской АЭС</t>
  </si>
  <si>
    <t>1.11</t>
  </si>
  <si>
    <t>Проведение мероприяти й ко Дню семьи, любви и верности</t>
  </si>
  <si>
    <t>Финансовое обеспечение деятельности учреждений культуры и мероприятия в сфере культуры и кинематографии (МБУК "Успенская клубная система")</t>
  </si>
  <si>
    <t>Расходы на обеспечение деятельности (оказание услуг)</t>
  </si>
  <si>
    <t>Софинансирование расходных обязательств муниципальных образований Краснодарского края в части укрепления материально-технической базы,                           технического оснащения муниципальных учреждений культуры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</si>
  <si>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</si>
  <si>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Софинансирование расходных обязательств в части разработки проектно-сметной документации на объект: "Капитальный ремонт СДК ст.Успенской"</t>
  </si>
  <si>
    <t>2.5</t>
  </si>
  <si>
    <t>Финансовое обеспечение деятельности учреждений библиотек (МБУК "Успенская поселенческая библиотека")</t>
  </si>
  <si>
    <t>Сохранение, использование и популяризация объектов (культурного наследия, памятников истории и культуры). Содержание памятников культурного наследия в Успенском сельском поселении Белоглинского района</t>
  </si>
  <si>
    <t>Иныемежбюджетные трансферты на дополнительную помощь местным бюджетам для решения социально значимых вопросов местного значения на капитальный и текущий ремонт объектов культурного наследия (памятников истории и культуры), находящихся в муниципальной собственности, расположенных на территории Успенского сельского поселения Белоглинского района</t>
  </si>
  <si>
    <t>о достижении целевых показателей муниципальной программы" Сохранение и развитие культуры в Успенском сельском поселении Белоглинского района"</t>
  </si>
  <si>
    <t>Проведение тематических мероприятий, посвященных празднованию Победы в Великой Отечественной войне 1941-1945 годов</t>
  </si>
  <si>
    <t>1.1.1</t>
  </si>
  <si>
    <t>Оказание материальной помощи ветеранам ВОВ</t>
  </si>
  <si>
    <t>1.1.2</t>
  </si>
  <si>
    <t>Проведение мероприятий ко Дню защитника Отечества</t>
  </si>
  <si>
    <t>Проведение мероприятий ко Дню инвалидов</t>
  </si>
  <si>
    <t>Проведение новогодних мероприятий (новогодние кульки)</t>
  </si>
  <si>
    <t>штук</t>
  </si>
  <si>
    <t>Проведение праздничных мероприятий ко Дню 8-е Марта</t>
  </si>
  <si>
    <t>Проведение конкурса "Две звезды"</t>
  </si>
  <si>
    <t>Обеспечение деятельности муниципальных бюджетных учреждений культуры</t>
  </si>
  <si>
    <t>Число участников клубных формирований учреждений культуры</t>
  </si>
  <si>
    <t>Число детей, участников творческих мероприятий учреждений культуры</t>
  </si>
  <si>
    <t>Уровень удовлетворенности населения Успенского сельского поселения Белоглинского района качеством предоставления муниципальных услуг в сфере культуры</t>
  </si>
  <si>
    <t>%</t>
  </si>
  <si>
    <t>Количество мероприятий по техническому и хозяйственному обслуживанию учреждений культуры</t>
  </si>
  <si>
    <t>Увеличение численности участников культурно-досуговых мероприятий (по сравнению с предыдущим годом)</t>
  </si>
  <si>
    <t>2.6</t>
  </si>
  <si>
    <t>Увеличение доли детей, привлекаемых к участию в творческих мероприятиях, в общем числе детей</t>
  </si>
  <si>
    <t>Финансовое обеспечение деятельности учреждений библиотек</t>
  </si>
  <si>
    <t>Количество приобретенной книжной продукции для мунициальных библиотек</t>
  </si>
  <si>
    <t>экз.</t>
  </si>
  <si>
    <t>Библиотечное обслуживание пользователей библиотек книговыдача</t>
  </si>
  <si>
    <t>3.3</t>
  </si>
  <si>
    <t>3.4</t>
  </si>
  <si>
    <t>Сохранение, использование и популяризация объектов культурного наследия (памятников истории и культуры)</t>
  </si>
  <si>
    <t>Содержание памятников культурного наследия в Успенском сельском поселении Белоглинского района</t>
  </si>
  <si>
    <t>шт.</t>
  </si>
  <si>
    <t>Сохранение, использование и популяризация объектов (культурного наследия, памятников истории культуры). Содержание памятников культурного наследия в Успенском сельском поселении Белоглинского района</t>
  </si>
  <si>
    <t>об исполнении финансирования муниципальной программы "Сохранение и развитие культуры  в Успенском сельском поселении Белоглинского района"</t>
  </si>
  <si>
    <t xml:space="preserve"> за   2020 год</t>
  </si>
  <si>
    <t>Т.В.Пятыгина</t>
  </si>
  <si>
    <t>за  2020 год</t>
  </si>
  <si>
    <t>о выполнении плана реализации муниципальной программы " Сохранение и развитие культуры в Успенском сельском поселении Белоглинского района" за  2020 год</t>
  </si>
  <si>
    <t>Е.П.Ананина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</si>
</sst>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29"/>
  <sheetViews>
    <sheetView view="pageBreakPreview" zoomScale="80" zoomScaleNormal="90" zoomScaleSheetLayoutView="80" zoomScalePageLayoutView="70" workbookViewId="0" topLeftCell="A13">
      <selection activeCell="C15" sqref="C15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12.0039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8.7109375" style="12" customWidth="1"/>
    <col min="14" max="14" width="12.00390625" style="12" customWidth="1"/>
    <col min="15" max="15" width="7.57421875" style="12" customWidth="1"/>
    <col min="16" max="16" width="7.8515625" style="12" customWidth="1"/>
    <col min="17" max="17" width="8.421875" style="12" customWidth="1"/>
    <col min="18" max="18" width="10.8515625" style="12" customWidth="1"/>
    <col min="19" max="19" width="7.421875" style="12" customWidth="1"/>
    <col min="20" max="20" width="18.140625" style="12" customWidth="1"/>
    <col min="21" max="21" width="9.140625" style="12" customWidth="1"/>
    <col min="22" max="22" width="11.281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90" t="s">
        <v>46</v>
      </c>
      <c r="W1" s="90"/>
      <c r="X1" s="90"/>
      <c r="Y1" s="90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90"/>
      <c r="W2" s="90"/>
      <c r="X2" s="90"/>
      <c r="Y2" s="90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90"/>
      <c r="W3" s="90"/>
      <c r="X3" s="90"/>
      <c r="Y3" s="90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79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8.75">
      <c r="A7" s="87" t="s">
        <v>145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18.75">
      <c r="A8" s="81" t="s">
        <v>146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ht="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85" t="s">
        <v>17</v>
      </c>
      <c r="B11" s="93" t="s">
        <v>7</v>
      </c>
      <c r="C11" s="95" t="s">
        <v>8</v>
      </c>
      <c r="D11" s="76" t="s">
        <v>25</v>
      </c>
      <c r="E11" s="77"/>
      <c r="F11" s="77"/>
      <c r="G11" s="78"/>
      <c r="H11" s="76" t="s">
        <v>26</v>
      </c>
      <c r="I11" s="77"/>
      <c r="J11" s="77"/>
      <c r="K11" s="78"/>
      <c r="L11" s="76" t="s">
        <v>27</v>
      </c>
      <c r="M11" s="77"/>
      <c r="N11" s="77"/>
      <c r="O11" s="78"/>
      <c r="P11" s="80" t="s">
        <v>29</v>
      </c>
      <c r="Q11" s="80"/>
      <c r="R11" s="80"/>
      <c r="S11" s="80"/>
      <c r="T11" s="76" t="s">
        <v>18</v>
      </c>
      <c r="U11" s="77"/>
      <c r="V11" s="77"/>
      <c r="W11" s="77"/>
      <c r="X11" s="83" t="s">
        <v>9</v>
      </c>
      <c r="Y11" s="83" t="s">
        <v>10</v>
      </c>
    </row>
    <row r="12" spans="1:25" ht="104.25" customHeight="1">
      <c r="A12" s="86"/>
      <c r="B12" s="94"/>
      <c r="C12" s="93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84"/>
      <c r="Y12" s="84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141.75">
      <c r="A14" s="26" t="s">
        <v>71</v>
      </c>
      <c r="B14" s="24" t="s">
        <v>87</v>
      </c>
      <c r="C14" s="24" t="s">
        <v>150</v>
      </c>
      <c r="D14" s="27">
        <v>0</v>
      </c>
      <c r="E14" s="27">
        <v>0</v>
      </c>
      <c r="F14" s="27">
        <v>470</v>
      </c>
      <c r="G14" s="27">
        <v>0</v>
      </c>
      <c r="H14" s="27">
        <v>0</v>
      </c>
      <c r="I14" s="27">
        <v>0</v>
      </c>
      <c r="J14" s="27">
        <v>470</v>
      </c>
      <c r="K14" s="27">
        <v>0</v>
      </c>
      <c r="L14" s="27">
        <v>0</v>
      </c>
      <c r="M14" s="27">
        <v>0</v>
      </c>
      <c r="N14" s="27">
        <v>313.2</v>
      </c>
      <c r="O14" s="27">
        <v>0</v>
      </c>
      <c r="P14" s="27">
        <v>0</v>
      </c>
      <c r="Q14" s="27">
        <v>0</v>
      </c>
      <c r="R14" s="27">
        <v>313.2</v>
      </c>
      <c r="S14" s="27">
        <v>0</v>
      </c>
      <c r="T14" s="24" t="s">
        <v>86</v>
      </c>
      <c r="U14" s="38" t="s">
        <v>56</v>
      </c>
      <c r="V14" s="27">
        <f>J14</f>
        <v>470</v>
      </c>
      <c r="W14" s="27">
        <f>R14</f>
        <v>313.2</v>
      </c>
      <c r="X14" s="24" t="s">
        <v>73</v>
      </c>
      <c r="Y14" s="24"/>
    </row>
    <row r="15" spans="1:25" ht="157.5">
      <c r="A15" s="26" t="s">
        <v>55</v>
      </c>
      <c r="B15" s="24" t="s">
        <v>106</v>
      </c>
      <c r="C15" s="24" t="s">
        <v>150</v>
      </c>
      <c r="D15" s="27">
        <v>0</v>
      </c>
      <c r="E15" s="27">
        <v>672.5</v>
      </c>
      <c r="F15" s="27">
        <v>10111.4</v>
      </c>
      <c r="G15" s="27">
        <v>0</v>
      </c>
      <c r="H15" s="27">
        <v>0</v>
      </c>
      <c r="I15" s="27">
        <v>672.5</v>
      </c>
      <c r="J15" s="27">
        <v>10111.4</v>
      </c>
      <c r="K15" s="27">
        <v>0</v>
      </c>
      <c r="L15" s="27">
        <v>0</v>
      </c>
      <c r="M15" s="27">
        <v>672.5</v>
      </c>
      <c r="N15" s="27">
        <v>10111.4</v>
      </c>
      <c r="O15" s="27">
        <v>0</v>
      </c>
      <c r="P15" s="27">
        <v>0</v>
      </c>
      <c r="Q15" s="27">
        <v>672.5</v>
      </c>
      <c r="R15" s="27">
        <v>10111.4</v>
      </c>
      <c r="S15" s="27">
        <v>0</v>
      </c>
      <c r="T15" s="24" t="s">
        <v>86</v>
      </c>
      <c r="U15" s="38" t="s">
        <v>56</v>
      </c>
      <c r="V15" s="27">
        <f>I15+J15</f>
        <v>10783.9</v>
      </c>
      <c r="W15" s="27">
        <f>Q15+R15</f>
        <v>10783.9</v>
      </c>
      <c r="X15" s="24" t="s">
        <v>73</v>
      </c>
      <c r="Y15" s="24"/>
    </row>
    <row r="16" spans="1:25" ht="126">
      <c r="A16" s="26" t="s">
        <v>60</v>
      </c>
      <c r="B16" s="24" t="s">
        <v>112</v>
      </c>
      <c r="C16" s="24" t="s">
        <v>150</v>
      </c>
      <c r="D16" s="27">
        <v>0</v>
      </c>
      <c r="E16" s="27">
        <v>0</v>
      </c>
      <c r="F16" s="27">
        <v>3800</v>
      </c>
      <c r="G16" s="27">
        <v>0</v>
      </c>
      <c r="H16" s="27">
        <v>0</v>
      </c>
      <c r="I16" s="27">
        <v>0</v>
      </c>
      <c r="J16" s="27">
        <v>3800</v>
      </c>
      <c r="K16" s="27">
        <v>0</v>
      </c>
      <c r="L16" s="27">
        <v>0</v>
      </c>
      <c r="M16" s="27">
        <v>0</v>
      </c>
      <c r="N16" s="27">
        <v>3800</v>
      </c>
      <c r="O16" s="27">
        <v>0</v>
      </c>
      <c r="P16" s="27">
        <v>0</v>
      </c>
      <c r="Q16" s="27">
        <v>0</v>
      </c>
      <c r="R16" s="27">
        <v>3800</v>
      </c>
      <c r="S16" s="27">
        <v>0</v>
      </c>
      <c r="T16" s="24" t="s">
        <v>86</v>
      </c>
      <c r="U16" s="38" t="s">
        <v>56</v>
      </c>
      <c r="V16" s="27">
        <f>J16</f>
        <v>3800</v>
      </c>
      <c r="W16" s="27">
        <f>R16</f>
        <v>3800</v>
      </c>
      <c r="X16" s="24" t="s">
        <v>73</v>
      </c>
      <c r="Y16" s="24"/>
    </row>
    <row r="17" spans="1:25" ht="252">
      <c r="A17" s="26" t="s">
        <v>69</v>
      </c>
      <c r="B17" s="24" t="s">
        <v>144</v>
      </c>
      <c r="C17" s="24" t="s">
        <v>150</v>
      </c>
      <c r="D17" s="27">
        <v>0</v>
      </c>
      <c r="E17" s="27">
        <v>600</v>
      </c>
      <c r="F17" s="27">
        <v>60</v>
      </c>
      <c r="G17" s="27">
        <v>0</v>
      </c>
      <c r="H17" s="27">
        <v>0</v>
      </c>
      <c r="I17" s="27">
        <v>600</v>
      </c>
      <c r="J17" s="27">
        <v>60</v>
      </c>
      <c r="K17" s="27">
        <v>0</v>
      </c>
      <c r="L17" s="27">
        <v>0</v>
      </c>
      <c r="M17" s="27">
        <v>600</v>
      </c>
      <c r="N17" s="27">
        <v>52.4</v>
      </c>
      <c r="O17" s="27">
        <v>0</v>
      </c>
      <c r="P17" s="27">
        <v>0</v>
      </c>
      <c r="Q17" s="27">
        <v>600</v>
      </c>
      <c r="R17" s="27">
        <v>52.4</v>
      </c>
      <c r="S17" s="27">
        <v>0</v>
      </c>
      <c r="T17" s="24" t="s">
        <v>86</v>
      </c>
      <c r="U17" s="38" t="s">
        <v>56</v>
      </c>
      <c r="V17" s="27">
        <f>I17+J17</f>
        <v>660</v>
      </c>
      <c r="W17" s="27">
        <f>Q17+R17</f>
        <v>652.4</v>
      </c>
      <c r="X17" s="24" t="s">
        <v>73</v>
      </c>
      <c r="Y17" s="24"/>
    </row>
    <row r="18" spans="1:25" ht="27" customHeight="1">
      <c r="A18" s="50" t="s">
        <v>42</v>
      </c>
      <c r="B18" s="44"/>
      <c r="C18" s="45"/>
      <c r="D18" s="28">
        <f>D17+D16+D15+D14</f>
        <v>0</v>
      </c>
      <c r="E18" s="28">
        <f>E17+E16+E15+E14</f>
        <v>1272.5</v>
      </c>
      <c r="F18" s="28">
        <f>SUM(F14:F17)</f>
        <v>14441.4</v>
      </c>
      <c r="G18" s="28">
        <f>G17+G16+G15+G14</f>
        <v>0</v>
      </c>
      <c r="H18" s="28">
        <f>SUM(H14:H17)</f>
        <v>0</v>
      </c>
      <c r="I18" s="28">
        <f>I17+I16+I15+I14</f>
        <v>1272.5</v>
      </c>
      <c r="J18" s="28">
        <f>J17+J16+J15+J14</f>
        <v>14441.4</v>
      </c>
      <c r="K18" s="28">
        <f>K17+K16+K15+K14</f>
        <v>0</v>
      </c>
      <c r="L18" s="28">
        <f>L17+L16+L15+L14</f>
        <v>0</v>
      </c>
      <c r="M18" s="28">
        <f>M17+M16+M15+M14</f>
        <v>1272.5</v>
      </c>
      <c r="N18" s="28">
        <f>SUM(N14:N17)</f>
        <v>14277</v>
      </c>
      <c r="O18" s="28">
        <f>SUM(O14:O17)</f>
        <v>0</v>
      </c>
      <c r="P18" s="28">
        <f>SUM(P14:P17)</f>
        <v>0</v>
      </c>
      <c r="Q18" s="28">
        <f>Q17+Q16+Q15+Q14</f>
        <v>1272.5</v>
      </c>
      <c r="R18" s="28">
        <f>SUM(R14:R17)</f>
        <v>14277</v>
      </c>
      <c r="S18" s="28">
        <f>SUM(S14:S17)</f>
        <v>0</v>
      </c>
      <c r="T18" s="39" t="s">
        <v>16</v>
      </c>
      <c r="U18" s="39" t="s">
        <v>16</v>
      </c>
      <c r="V18" s="28">
        <f>SUM(V14:V17)</f>
        <v>15713.9</v>
      </c>
      <c r="W18" s="28">
        <f>SUM(W14:W17)</f>
        <v>15549.5</v>
      </c>
      <c r="X18" s="39" t="s">
        <v>16</v>
      </c>
      <c r="Y18" s="39" t="s">
        <v>16</v>
      </c>
    </row>
    <row r="19" spans="1:25" ht="15.75">
      <c r="A19" s="29"/>
      <c r="B19" s="29"/>
      <c r="C19" s="29"/>
      <c r="D19" s="30"/>
      <c r="E19" s="30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33"/>
      <c r="U19" s="33"/>
      <c r="V19" s="33"/>
      <c r="W19" s="63"/>
      <c r="X19" s="63"/>
      <c r="Y19" s="33"/>
    </row>
    <row r="20" spans="1:17" ht="16.5">
      <c r="A20" s="46" t="s">
        <v>41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5" customHeight="1">
      <c r="A21" s="19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 customHeight="1">
      <c r="A22" s="19"/>
      <c r="B22" s="19"/>
      <c r="C22" s="19"/>
      <c r="D22" s="19"/>
      <c r="E22" s="19"/>
      <c r="F22" s="6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5" ht="18.75" customHeight="1">
      <c r="A24" s="82" t="s">
        <v>76</v>
      </c>
      <c r="B24" s="82"/>
      <c r="C24" s="82"/>
      <c r="D24" s="82"/>
      <c r="E24" s="82"/>
      <c r="F24" s="47"/>
      <c r="G24" s="47"/>
      <c r="H24" s="47"/>
      <c r="I24" s="4"/>
      <c r="J24" s="11"/>
      <c r="K24" s="11"/>
      <c r="M24" s="10"/>
      <c r="N24" s="48" t="s">
        <v>2</v>
      </c>
      <c r="O24" s="48"/>
      <c r="P24" s="48"/>
      <c r="Q24" s="1"/>
      <c r="R24" s="1"/>
      <c r="T24" s="88" t="s">
        <v>147</v>
      </c>
      <c r="U24" s="89"/>
      <c r="V24" s="89"/>
      <c r="W24" s="49"/>
      <c r="X24" s="49"/>
      <c r="Y24" s="9"/>
    </row>
    <row r="25" spans="1:2" ht="18.75" customHeight="1">
      <c r="A25" s="43" t="s">
        <v>85</v>
      </c>
      <c r="B25" s="43"/>
    </row>
    <row r="26" spans="1:2" ht="18.75" customHeight="1">
      <c r="A26" s="92" t="s">
        <v>78</v>
      </c>
      <c r="B26" s="92"/>
    </row>
    <row r="28" spans="1:2" ht="15.75">
      <c r="A28" s="92"/>
      <c r="B28" s="92"/>
    </row>
    <row r="29" spans="1:2" ht="15.75">
      <c r="A29" s="43"/>
      <c r="B29" s="43"/>
    </row>
  </sheetData>
  <sheetProtection/>
  <mergeCells count="21">
    <mergeCell ref="A28:B28"/>
    <mergeCell ref="A26:B26"/>
    <mergeCell ref="X11:X12"/>
    <mergeCell ref="B11:B12"/>
    <mergeCell ref="C11:C12"/>
    <mergeCell ref="T24:V24"/>
    <mergeCell ref="V1:Y1"/>
    <mergeCell ref="V2:Y2"/>
    <mergeCell ref="V3:Y3"/>
    <mergeCell ref="A9:Y9"/>
    <mergeCell ref="H11:K11"/>
    <mergeCell ref="L11:O11"/>
    <mergeCell ref="A6:Y6"/>
    <mergeCell ref="P11:S11"/>
    <mergeCell ref="A8:Y8"/>
    <mergeCell ref="A24:E24"/>
    <mergeCell ref="D11:G11"/>
    <mergeCell ref="T11:W11"/>
    <mergeCell ref="Y11:Y12"/>
    <mergeCell ref="A11:A12"/>
    <mergeCell ref="A7:Y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52"/>
  <sheetViews>
    <sheetView zoomScaleSheetLayoutView="85" zoomScalePageLayoutView="0" workbookViewId="0" topLeftCell="A7">
      <selection activeCell="B48" sqref="B48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96" t="s">
        <v>51</v>
      </c>
      <c r="G1" s="96"/>
    </row>
    <row r="2" spans="6:7" ht="15.75">
      <c r="F2" s="96"/>
      <c r="G2" s="96"/>
    </row>
    <row r="3" spans="6:7" ht="15.75">
      <c r="F3" s="96"/>
      <c r="G3" s="96"/>
    </row>
    <row r="4" spans="6:7" ht="15.75">
      <c r="F4" s="96"/>
      <c r="G4" s="96"/>
    </row>
    <row r="5" spans="4:7" ht="15.75">
      <c r="D5" s="17"/>
      <c r="F5" s="96"/>
      <c r="G5" s="96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9" t="s">
        <v>6</v>
      </c>
      <c r="B9" s="79"/>
      <c r="C9" s="79"/>
      <c r="D9" s="79"/>
      <c r="E9" s="79"/>
      <c r="F9" s="79"/>
      <c r="G9" s="79"/>
      <c r="K9" s="96"/>
      <c r="L9" s="96"/>
      <c r="M9" s="96"/>
      <c r="N9" s="96"/>
      <c r="O9" s="96"/>
    </row>
    <row r="10" spans="1:15" ht="39.75" customHeight="1">
      <c r="A10" s="97" t="s">
        <v>115</v>
      </c>
      <c r="B10" s="97"/>
      <c r="C10" s="97"/>
      <c r="D10" s="97"/>
      <c r="E10" s="97"/>
      <c r="F10" s="97"/>
      <c r="G10" s="97"/>
      <c r="K10" s="96"/>
      <c r="L10" s="96"/>
      <c r="M10" s="96"/>
      <c r="N10" s="96"/>
      <c r="O10" s="96"/>
    </row>
    <row r="11" spans="1:15" ht="18.75">
      <c r="A11" s="81" t="s">
        <v>148</v>
      </c>
      <c r="B11" s="81"/>
      <c r="C11" s="81"/>
      <c r="D11" s="81"/>
      <c r="E11" s="81"/>
      <c r="F11" s="81"/>
      <c r="G11" s="81"/>
      <c r="K11" s="96"/>
      <c r="L11" s="96"/>
      <c r="M11" s="96"/>
      <c r="N11" s="96"/>
      <c r="O11" s="96"/>
    </row>
    <row r="12" spans="1:22" ht="15.75">
      <c r="A12" s="98"/>
      <c r="B12" s="98"/>
      <c r="C12" s="98"/>
      <c r="D12" s="98"/>
      <c r="E12" s="98"/>
      <c r="F12" s="98"/>
      <c r="G12" s="98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8"/>
      <c r="B13" s="98"/>
      <c r="C13" s="98"/>
      <c r="D13" s="98"/>
      <c r="E13" s="98"/>
      <c r="F13" s="98"/>
      <c r="G13" s="98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18.75">
      <c r="A17" s="8"/>
      <c r="B17" s="100" t="s">
        <v>87</v>
      </c>
      <c r="C17" s="101"/>
      <c r="D17" s="101"/>
      <c r="E17" s="101"/>
      <c r="F17" s="101"/>
      <c r="G17" s="102"/>
    </row>
    <row r="18" spans="1:7" ht="47.25">
      <c r="A18" s="26" t="s">
        <v>48</v>
      </c>
      <c r="B18" s="24" t="s">
        <v>116</v>
      </c>
      <c r="C18" s="24" t="s">
        <v>80</v>
      </c>
      <c r="D18" s="24">
        <v>30</v>
      </c>
      <c r="E18" s="24">
        <v>30</v>
      </c>
      <c r="F18" s="61">
        <f>E18*100/D18</f>
        <v>100</v>
      </c>
      <c r="G18" s="24"/>
    </row>
    <row r="19" spans="1:7" ht="15.75">
      <c r="A19" s="26" t="s">
        <v>117</v>
      </c>
      <c r="B19" s="24" t="s">
        <v>118</v>
      </c>
      <c r="C19" s="24" t="s">
        <v>79</v>
      </c>
      <c r="D19" s="24">
        <v>3</v>
      </c>
      <c r="E19" s="24">
        <v>3</v>
      </c>
      <c r="F19" s="61" t="s">
        <v>81</v>
      </c>
      <c r="G19" s="24"/>
    </row>
    <row r="20" spans="1:7" ht="31.5">
      <c r="A20" s="26" t="s">
        <v>119</v>
      </c>
      <c r="B20" s="24" t="s">
        <v>120</v>
      </c>
      <c r="C20" s="24" t="s">
        <v>80</v>
      </c>
      <c r="D20" s="24">
        <v>1</v>
      </c>
      <c r="E20" s="24">
        <v>1</v>
      </c>
      <c r="F20" s="61" t="s">
        <v>81</v>
      </c>
      <c r="G20" s="24"/>
    </row>
    <row r="21" spans="1:7" ht="47.25">
      <c r="A21" s="26" t="s">
        <v>54</v>
      </c>
      <c r="B21" s="24" t="s">
        <v>89</v>
      </c>
      <c r="C21" s="24" t="s">
        <v>80</v>
      </c>
      <c r="D21" s="24">
        <v>3</v>
      </c>
      <c r="E21" s="24">
        <v>3</v>
      </c>
      <c r="F21" s="61" t="s">
        <v>81</v>
      </c>
      <c r="G21" s="24"/>
    </row>
    <row r="22" spans="1:7" ht="31.5">
      <c r="A22" s="26" t="s">
        <v>74</v>
      </c>
      <c r="B22" s="24" t="s">
        <v>90</v>
      </c>
      <c r="C22" s="24" t="s">
        <v>80</v>
      </c>
      <c r="D22" s="24">
        <v>2</v>
      </c>
      <c r="E22" s="24">
        <v>2</v>
      </c>
      <c r="F22" s="61" t="s">
        <v>81</v>
      </c>
      <c r="G22" s="24"/>
    </row>
    <row r="23" spans="1:7" ht="47.25">
      <c r="A23" s="26" t="s">
        <v>75</v>
      </c>
      <c r="B23" s="24" t="s">
        <v>91</v>
      </c>
      <c r="C23" s="24" t="s">
        <v>80</v>
      </c>
      <c r="D23" s="24">
        <v>1</v>
      </c>
      <c r="E23" s="24">
        <v>1</v>
      </c>
      <c r="F23" s="61" t="s">
        <v>81</v>
      </c>
      <c r="G23" s="24"/>
    </row>
    <row r="24" spans="1:7" ht="31.5">
      <c r="A24" s="26" t="s">
        <v>92</v>
      </c>
      <c r="B24" s="24" t="s">
        <v>93</v>
      </c>
      <c r="C24" s="24" t="s">
        <v>80</v>
      </c>
      <c r="D24" s="24">
        <v>1</v>
      </c>
      <c r="E24" s="24">
        <v>0</v>
      </c>
      <c r="F24" s="61" t="s">
        <v>84</v>
      </c>
      <c r="G24" s="24"/>
    </row>
    <row r="25" spans="1:7" ht="15.75">
      <c r="A25" s="26" t="s">
        <v>94</v>
      </c>
      <c r="B25" s="24" t="s">
        <v>121</v>
      </c>
      <c r="C25" s="24" t="s">
        <v>80</v>
      </c>
      <c r="D25" s="24">
        <v>1</v>
      </c>
      <c r="E25" s="24">
        <v>1</v>
      </c>
      <c r="F25" s="61" t="s">
        <v>81</v>
      </c>
      <c r="G25" s="24"/>
    </row>
    <row r="26" spans="1:7" ht="31.5">
      <c r="A26" s="26" t="s">
        <v>96</v>
      </c>
      <c r="B26" s="24" t="s">
        <v>122</v>
      </c>
      <c r="C26" s="24" t="s">
        <v>123</v>
      </c>
      <c r="D26" s="24">
        <v>170</v>
      </c>
      <c r="E26" s="24">
        <v>170</v>
      </c>
      <c r="F26" s="61" t="s">
        <v>81</v>
      </c>
      <c r="G26" s="24"/>
    </row>
    <row r="27" spans="1:7" ht="31.5">
      <c r="A27" s="26" t="s">
        <v>98</v>
      </c>
      <c r="B27" s="24" t="s">
        <v>124</v>
      </c>
      <c r="C27" s="24" t="s">
        <v>80</v>
      </c>
      <c r="D27" s="24">
        <v>1</v>
      </c>
      <c r="E27" s="24">
        <v>1</v>
      </c>
      <c r="F27" s="61" t="s">
        <v>81</v>
      </c>
      <c r="G27" s="24"/>
    </row>
    <row r="28" spans="1:7" ht="15.75">
      <c r="A28" s="26" t="s">
        <v>100</v>
      </c>
      <c r="B28" s="24" t="s">
        <v>125</v>
      </c>
      <c r="C28" s="24" t="s">
        <v>80</v>
      </c>
      <c r="D28" s="24">
        <v>1</v>
      </c>
      <c r="E28" s="24">
        <v>1</v>
      </c>
      <c r="F28" s="61" t="s">
        <v>81</v>
      </c>
      <c r="G28" s="24"/>
    </row>
    <row r="29" spans="1:7" ht="31.5">
      <c r="A29" s="26" t="s">
        <v>102</v>
      </c>
      <c r="B29" s="24" t="s">
        <v>103</v>
      </c>
      <c r="C29" s="24" t="s">
        <v>79</v>
      </c>
      <c r="D29" s="24">
        <v>9</v>
      </c>
      <c r="E29" s="24">
        <v>9</v>
      </c>
      <c r="F29" s="61">
        <f>E29*100/D29</f>
        <v>100</v>
      </c>
      <c r="G29" s="24"/>
    </row>
    <row r="30" spans="1:7" ht="18.75">
      <c r="A30" s="26"/>
      <c r="B30" s="100" t="s">
        <v>126</v>
      </c>
      <c r="C30" s="106"/>
      <c r="D30" s="106"/>
      <c r="E30" s="106"/>
      <c r="F30" s="106"/>
      <c r="G30" s="107"/>
    </row>
    <row r="31" spans="1:7" ht="31.5">
      <c r="A31" s="26" t="s">
        <v>49</v>
      </c>
      <c r="B31" s="24" t="s">
        <v>127</v>
      </c>
      <c r="C31" s="69" t="s">
        <v>79</v>
      </c>
      <c r="D31" s="69">
        <v>730</v>
      </c>
      <c r="E31" s="69">
        <v>730</v>
      </c>
      <c r="F31" s="69">
        <v>100</v>
      </c>
      <c r="G31" s="69"/>
    </row>
    <row r="32" spans="1:7" ht="31.5">
      <c r="A32" s="26" t="s">
        <v>50</v>
      </c>
      <c r="B32" s="24" t="s">
        <v>128</v>
      </c>
      <c r="C32" s="69" t="s">
        <v>79</v>
      </c>
      <c r="D32" s="69">
        <v>530</v>
      </c>
      <c r="E32" s="69">
        <v>530</v>
      </c>
      <c r="F32" s="69">
        <v>100</v>
      </c>
      <c r="G32" s="68"/>
    </row>
    <row r="33" spans="1:7" ht="63">
      <c r="A33" s="26" t="s">
        <v>82</v>
      </c>
      <c r="B33" s="24" t="s">
        <v>129</v>
      </c>
      <c r="C33" s="24" t="s">
        <v>130</v>
      </c>
      <c r="D33" s="24">
        <v>97</v>
      </c>
      <c r="E33" s="24">
        <v>97</v>
      </c>
      <c r="F33" s="61">
        <f>E33*100/D33</f>
        <v>100</v>
      </c>
      <c r="G33" s="25"/>
    </row>
    <row r="34" spans="1:7" ht="47.25">
      <c r="A34" s="26" t="s">
        <v>83</v>
      </c>
      <c r="B34" s="24" t="s">
        <v>131</v>
      </c>
      <c r="C34" s="24" t="s">
        <v>80</v>
      </c>
      <c r="D34" s="24">
        <v>12</v>
      </c>
      <c r="E34" s="24">
        <v>12</v>
      </c>
      <c r="F34" s="61" t="s">
        <v>81</v>
      </c>
      <c r="G34" s="25"/>
    </row>
    <row r="35" spans="1:7" ht="47.25">
      <c r="A35" s="26" t="s">
        <v>111</v>
      </c>
      <c r="B35" s="24" t="s">
        <v>132</v>
      </c>
      <c r="C35" s="24" t="s">
        <v>79</v>
      </c>
      <c r="D35" s="24">
        <v>12</v>
      </c>
      <c r="E35" s="24">
        <v>12</v>
      </c>
      <c r="F35" s="61" t="s">
        <v>81</v>
      </c>
      <c r="G35" s="25"/>
    </row>
    <row r="36" spans="1:7" ht="47.25">
      <c r="A36" s="26" t="s">
        <v>133</v>
      </c>
      <c r="B36" s="24" t="s">
        <v>134</v>
      </c>
      <c r="C36" s="24" t="s">
        <v>130</v>
      </c>
      <c r="D36" s="24">
        <v>1</v>
      </c>
      <c r="E36" s="24">
        <v>1</v>
      </c>
      <c r="F36" s="61" t="s">
        <v>81</v>
      </c>
      <c r="G36" s="25"/>
    </row>
    <row r="37" spans="1:7" ht="18.75">
      <c r="A37" s="26"/>
      <c r="B37" s="100" t="s">
        <v>135</v>
      </c>
      <c r="C37" s="108"/>
      <c r="D37" s="108"/>
      <c r="E37" s="108"/>
      <c r="F37" s="108"/>
      <c r="G37" s="109"/>
    </row>
    <row r="38" spans="1:7" ht="31.5">
      <c r="A38" s="26" t="s">
        <v>59</v>
      </c>
      <c r="B38" s="24" t="s">
        <v>136</v>
      </c>
      <c r="C38" s="24" t="s">
        <v>137</v>
      </c>
      <c r="D38" s="24">
        <v>300</v>
      </c>
      <c r="E38" s="24">
        <v>300</v>
      </c>
      <c r="F38" s="61">
        <f>E38*100/D38</f>
        <v>100</v>
      </c>
      <c r="G38" s="25"/>
    </row>
    <row r="39" spans="1:7" ht="31.5">
      <c r="A39" s="26" t="s">
        <v>68</v>
      </c>
      <c r="B39" s="24" t="s">
        <v>138</v>
      </c>
      <c r="C39" s="24" t="s">
        <v>137</v>
      </c>
      <c r="D39" s="24">
        <v>110163</v>
      </c>
      <c r="E39" s="24">
        <v>110163</v>
      </c>
      <c r="F39" s="61" t="s">
        <v>81</v>
      </c>
      <c r="G39" s="25"/>
    </row>
    <row r="40" spans="1:7" ht="47.25">
      <c r="A40" s="26" t="s">
        <v>139</v>
      </c>
      <c r="B40" s="24" t="s">
        <v>131</v>
      </c>
      <c r="C40" s="24" t="s">
        <v>80</v>
      </c>
      <c r="D40" s="24">
        <v>12</v>
      </c>
      <c r="E40" s="24">
        <v>12</v>
      </c>
      <c r="F40" s="61" t="s">
        <v>81</v>
      </c>
      <c r="G40" s="25"/>
    </row>
    <row r="41" spans="1:7" ht="63">
      <c r="A41" s="26" t="s">
        <v>140</v>
      </c>
      <c r="B41" s="24" t="s">
        <v>129</v>
      </c>
      <c r="C41" s="24" t="s">
        <v>130</v>
      </c>
      <c r="D41" s="24">
        <v>96</v>
      </c>
      <c r="E41" s="24">
        <v>96</v>
      </c>
      <c r="F41" s="61">
        <f>E41*100/D41</f>
        <v>100</v>
      </c>
      <c r="G41" s="25"/>
    </row>
    <row r="42" spans="1:7" ht="18.75">
      <c r="A42" s="26" t="s">
        <v>69</v>
      </c>
      <c r="B42" s="100" t="s">
        <v>141</v>
      </c>
      <c r="C42" s="101"/>
      <c r="D42" s="101"/>
      <c r="E42" s="101"/>
      <c r="F42" s="101"/>
      <c r="G42" s="102"/>
    </row>
    <row r="43" spans="1:7" ht="47.25">
      <c r="A43" s="26" t="s">
        <v>70</v>
      </c>
      <c r="B43" s="24" t="s">
        <v>142</v>
      </c>
      <c r="C43" s="24" t="s">
        <v>143</v>
      </c>
      <c r="D43" s="51">
        <v>0</v>
      </c>
      <c r="E43" s="24">
        <v>0</v>
      </c>
      <c r="F43" s="61" t="e">
        <f>E43*100/D43</f>
        <v>#DIV/0!</v>
      </c>
      <c r="G43" s="24"/>
    </row>
    <row r="44" spans="1:7" ht="15.75" customHeight="1">
      <c r="A44" s="103" t="s">
        <v>14</v>
      </c>
      <c r="B44" s="104"/>
      <c r="C44" s="104"/>
      <c r="D44" s="104"/>
      <c r="E44" s="104"/>
      <c r="F44" s="104"/>
      <c r="G44" s="104"/>
    </row>
    <row r="45" spans="1:7" ht="32.25" customHeight="1">
      <c r="A45" s="103" t="s">
        <v>39</v>
      </c>
      <c r="B45" s="104"/>
      <c r="C45" s="104"/>
      <c r="D45" s="104"/>
      <c r="E45" s="104"/>
      <c r="F45" s="104"/>
      <c r="G45" s="104"/>
    </row>
    <row r="46" ht="15.75">
      <c r="B46" s="7"/>
    </row>
    <row r="47" spans="1:12" ht="38.25" customHeight="1">
      <c r="A47" s="99" t="s">
        <v>76</v>
      </c>
      <c r="B47" s="99"/>
      <c r="C47" s="99"/>
      <c r="D47" s="105" t="s">
        <v>53</v>
      </c>
      <c r="E47" s="105"/>
      <c r="F47" s="9"/>
      <c r="G47" s="42" t="s">
        <v>147</v>
      </c>
      <c r="H47" s="10"/>
      <c r="I47" s="10"/>
      <c r="K47" s="10"/>
      <c r="L47" s="10"/>
    </row>
    <row r="48" spans="1:12" ht="15.75">
      <c r="A48" s="11"/>
      <c r="B48" s="4" t="s">
        <v>4</v>
      </c>
      <c r="C48" s="34"/>
      <c r="D48" s="90" t="s">
        <v>52</v>
      </c>
      <c r="E48" s="90"/>
      <c r="F48" s="4"/>
      <c r="G48" s="9"/>
      <c r="H48" s="12"/>
      <c r="I48" s="12"/>
      <c r="J48" s="12"/>
      <c r="K48" s="12"/>
      <c r="L48" s="12"/>
    </row>
    <row r="49" spans="1:12" ht="15.75">
      <c r="A49" s="11"/>
      <c r="B49" s="11"/>
      <c r="C49" s="9"/>
      <c r="D49" s="9"/>
      <c r="E49" s="9"/>
      <c r="F49" s="9"/>
      <c r="G49" s="9"/>
      <c r="H49" s="12"/>
      <c r="I49" s="12"/>
      <c r="J49" s="12"/>
      <c r="K49" s="12"/>
      <c r="L49" s="12"/>
    </row>
    <row r="51" spans="1:2" ht="15.75">
      <c r="A51" s="92" t="s">
        <v>77</v>
      </c>
      <c r="B51" s="92"/>
    </row>
    <row r="52" spans="1:2" ht="15.75">
      <c r="A52" s="92" t="s">
        <v>78</v>
      </c>
      <c r="B52" s="92"/>
    </row>
  </sheetData>
  <sheetProtection/>
  <mergeCells count="24">
    <mergeCell ref="A52:B52"/>
    <mergeCell ref="B17:G17"/>
    <mergeCell ref="B42:G42"/>
    <mergeCell ref="A44:G44"/>
    <mergeCell ref="A45:G45"/>
    <mergeCell ref="D47:E47"/>
    <mergeCell ref="B30:G30"/>
    <mergeCell ref="B37:G37"/>
    <mergeCell ref="F1:G1"/>
    <mergeCell ref="F2:G2"/>
    <mergeCell ref="F3:G3"/>
    <mergeCell ref="F4:G4"/>
    <mergeCell ref="D48:E48"/>
    <mergeCell ref="A51:B51"/>
    <mergeCell ref="F5:G5"/>
    <mergeCell ref="A12:G12"/>
    <mergeCell ref="A13:G13"/>
    <mergeCell ref="A47:C47"/>
    <mergeCell ref="K9:O9"/>
    <mergeCell ref="K10:O10"/>
    <mergeCell ref="K11:O11"/>
    <mergeCell ref="A9:G9"/>
    <mergeCell ref="A10:G10"/>
    <mergeCell ref="A11:G11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79"/>
  <sheetViews>
    <sheetView tabSelected="1" zoomScale="70" zoomScaleNormal="70" zoomScaleSheetLayoutView="85" zoomScalePageLayoutView="0" workbookViewId="0" topLeftCell="A11">
      <selection activeCell="E18" sqref="E18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1.421875" style="1" bestFit="1" customWidth="1"/>
    <col min="11" max="11" width="11.8515625" style="1" customWidth="1"/>
    <col min="12" max="12" width="11.28125" style="1" customWidth="1"/>
    <col min="13" max="13" width="11.140625" style="1" customWidth="1"/>
    <col min="14" max="14" width="10.851562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72" t="s">
        <v>57</v>
      </c>
      <c r="R1" s="72"/>
      <c r="S1" s="72"/>
    </row>
    <row r="2" spans="17:19" ht="15.75">
      <c r="Q2" s="72"/>
      <c r="R2" s="72"/>
      <c r="S2" s="72"/>
    </row>
    <row r="3" spans="17:19" ht="15.75">
      <c r="Q3" s="72"/>
      <c r="R3" s="72"/>
      <c r="S3" s="72"/>
    </row>
    <row r="4" spans="17:19" ht="15.75">
      <c r="Q4" s="72"/>
      <c r="R4" s="72"/>
      <c r="S4" s="72"/>
    </row>
    <row r="5" spans="17:19" ht="15.75">
      <c r="Q5" s="72"/>
      <c r="R5" s="72"/>
      <c r="S5" s="72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70"/>
    </row>
    <row r="10" spans="1:17" ht="38.25" customHeight="1">
      <c r="A10" s="136" t="s">
        <v>149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71"/>
    </row>
    <row r="11" spans="1:22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"/>
      <c r="S11" s="2"/>
      <c r="T11" s="2"/>
      <c r="U11" s="2"/>
      <c r="V11" s="2"/>
    </row>
    <row r="13" spans="1:19" s="21" customFormat="1" ht="45.75" customHeight="1">
      <c r="A13" s="116" t="s">
        <v>61</v>
      </c>
      <c r="B13" s="116" t="s">
        <v>62</v>
      </c>
      <c r="C13" s="116" t="s">
        <v>31</v>
      </c>
      <c r="D13" s="116" t="s">
        <v>63</v>
      </c>
      <c r="E13" s="116" t="s">
        <v>64</v>
      </c>
      <c r="F13" s="116" t="s">
        <v>65</v>
      </c>
      <c r="G13" s="116" t="s">
        <v>66</v>
      </c>
      <c r="H13" s="116" t="s">
        <v>67</v>
      </c>
      <c r="I13" s="138" t="s">
        <v>58</v>
      </c>
      <c r="J13" s="139"/>
      <c r="K13" s="139"/>
      <c r="L13" s="139"/>
      <c r="M13" s="139"/>
      <c r="N13" s="139"/>
      <c r="O13" s="139"/>
      <c r="P13" s="140"/>
      <c r="Q13" s="122" t="s">
        <v>32</v>
      </c>
      <c r="R13" s="123"/>
      <c r="S13" s="124"/>
    </row>
    <row r="14" spans="1:19" s="21" customFormat="1" ht="34.5" customHeight="1">
      <c r="A14" s="117"/>
      <c r="B14" s="117"/>
      <c r="C14" s="117"/>
      <c r="D14" s="117"/>
      <c r="E14" s="117"/>
      <c r="F14" s="117"/>
      <c r="G14" s="117"/>
      <c r="H14" s="117"/>
      <c r="I14" s="74" t="s">
        <v>33</v>
      </c>
      <c r="J14" s="74"/>
      <c r="K14" s="74" t="s">
        <v>34</v>
      </c>
      <c r="L14" s="74"/>
      <c r="M14" s="74" t="s">
        <v>35</v>
      </c>
      <c r="N14" s="74"/>
      <c r="O14" s="74" t="s">
        <v>36</v>
      </c>
      <c r="P14" s="74"/>
      <c r="Q14" s="125"/>
      <c r="R14" s="126"/>
      <c r="S14" s="127"/>
    </row>
    <row r="15" spans="1:19" s="21" customFormat="1" ht="34.5" customHeight="1">
      <c r="A15" s="118"/>
      <c r="B15" s="118"/>
      <c r="C15" s="118"/>
      <c r="D15" s="118"/>
      <c r="E15" s="118"/>
      <c r="F15" s="118"/>
      <c r="G15" s="118"/>
      <c r="H15" s="118"/>
      <c r="I15" s="58" t="s">
        <v>19</v>
      </c>
      <c r="J15" s="58" t="s">
        <v>20</v>
      </c>
      <c r="K15" s="58" t="s">
        <v>19</v>
      </c>
      <c r="L15" s="58" t="s">
        <v>20</v>
      </c>
      <c r="M15" s="58" t="s">
        <v>19</v>
      </c>
      <c r="N15" s="58" t="s">
        <v>20</v>
      </c>
      <c r="O15" s="58" t="s">
        <v>19</v>
      </c>
      <c r="P15" s="58" t="s">
        <v>20</v>
      </c>
      <c r="Q15" s="128"/>
      <c r="R15" s="129"/>
      <c r="S15" s="130"/>
    </row>
    <row r="16" spans="1:19" ht="15.75" customHeight="1">
      <c r="A16" s="57">
        <v>1</v>
      </c>
      <c r="B16" s="57">
        <v>2</v>
      </c>
      <c r="C16" s="57">
        <v>3</v>
      </c>
      <c r="D16" s="57">
        <v>4</v>
      </c>
      <c r="E16" s="57">
        <v>5</v>
      </c>
      <c r="F16" s="57">
        <v>6</v>
      </c>
      <c r="G16" s="57">
        <v>7</v>
      </c>
      <c r="H16" s="57">
        <v>8</v>
      </c>
      <c r="I16" s="57">
        <v>9</v>
      </c>
      <c r="J16" s="57">
        <v>10</v>
      </c>
      <c r="K16" s="57">
        <v>11</v>
      </c>
      <c r="L16" s="57">
        <v>12</v>
      </c>
      <c r="M16" s="57">
        <v>13</v>
      </c>
      <c r="N16" s="57">
        <v>14</v>
      </c>
      <c r="O16" s="57">
        <v>15</v>
      </c>
      <c r="P16" s="57">
        <v>16</v>
      </c>
      <c r="Q16" s="131">
        <v>17</v>
      </c>
      <c r="R16" s="132"/>
      <c r="S16" s="133"/>
    </row>
    <row r="17" spans="1:21" ht="81" customHeight="1">
      <c r="A17" s="26"/>
      <c r="B17" s="24" t="s">
        <v>86</v>
      </c>
      <c r="C17" s="35"/>
      <c r="D17" s="24" t="s">
        <v>150</v>
      </c>
      <c r="E17" s="36">
        <v>43831</v>
      </c>
      <c r="F17" s="36">
        <v>44196</v>
      </c>
      <c r="G17" s="36">
        <v>43831</v>
      </c>
      <c r="H17" s="36">
        <v>44196</v>
      </c>
      <c r="I17" s="66">
        <f>I18+I30+I35+I37</f>
        <v>15713.9</v>
      </c>
      <c r="J17" s="60">
        <f>J18+J30+J35+J37</f>
        <v>15549.5</v>
      </c>
      <c r="K17" s="66">
        <f>SUM(K18+K30+K35+K37)</f>
        <v>15713.9</v>
      </c>
      <c r="L17" s="60">
        <f>L18+L30+L35+L37</f>
        <v>15549.5</v>
      </c>
      <c r="M17" s="66">
        <f>M18+M30+M35+M37</f>
        <v>15713.9</v>
      </c>
      <c r="N17" s="60">
        <f>N18+N30+N35+N37</f>
        <v>15549.5</v>
      </c>
      <c r="O17" s="66">
        <f>O18+O30+O35+O37</f>
        <v>15713.9</v>
      </c>
      <c r="P17" s="60">
        <f>P18+P30+P35+P37</f>
        <v>15549.5</v>
      </c>
      <c r="Q17" s="110"/>
      <c r="R17" s="111"/>
      <c r="S17" s="112"/>
      <c r="T17" s="40"/>
      <c r="U17" s="40"/>
    </row>
    <row r="18" spans="1:21" ht="84.75" customHeight="1">
      <c r="A18" s="26" t="s">
        <v>71</v>
      </c>
      <c r="B18" s="24" t="s">
        <v>87</v>
      </c>
      <c r="C18" s="35"/>
      <c r="D18" s="24" t="s">
        <v>150</v>
      </c>
      <c r="E18" s="36">
        <v>43831</v>
      </c>
      <c r="F18" s="36">
        <v>44196</v>
      </c>
      <c r="G18" s="36">
        <v>43831</v>
      </c>
      <c r="H18" s="36">
        <v>44196</v>
      </c>
      <c r="I18" s="66">
        <f aca="true" t="shared" si="0" ref="I18:P18">I19+I20+I21+I22+I23+I24+I25+I26+I27+I28+I29</f>
        <v>469.99999999999994</v>
      </c>
      <c r="J18" s="66">
        <f t="shared" si="0"/>
        <v>313.2</v>
      </c>
      <c r="K18" s="66">
        <f t="shared" si="0"/>
        <v>469.99999999999994</v>
      </c>
      <c r="L18" s="66">
        <f t="shared" si="0"/>
        <v>313.2</v>
      </c>
      <c r="M18" s="66">
        <f t="shared" si="0"/>
        <v>469.99999999999994</v>
      </c>
      <c r="N18" s="66">
        <f t="shared" si="0"/>
        <v>313.2</v>
      </c>
      <c r="O18" s="66">
        <f t="shared" si="0"/>
        <v>469.99999999999994</v>
      </c>
      <c r="P18" s="66">
        <f t="shared" si="0"/>
        <v>313.2</v>
      </c>
      <c r="Q18" s="110"/>
      <c r="R18" s="111"/>
      <c r="S18" s="112"/>
      <c r="T18" s="40"/>
      <c r="U18" s="40"/>
    </row>
    <row r="19" spans="1:21" ht="129.75" customHeight="1">
      <c r="A19" s="26" t="s">
        <v>48</v>
      </c>
      <c r="B19" s="64" t="s">
        <v>88</v>
      </c>
      <c r="C19" s="65"/>
      <c r="D19" s="24" t="s">
        <v>150</v>
      </c>
      <c r="E19" s="36">
        <v>43831</v>
      </c>
      <c r="F19" s="36">
        <v>44196</v>
      </c>
      <c r="G19" s="36">
        <v>43831</v>
      </c>
      <c r="H19" s="36">
        <v>44196</v>
      </c>
      <c r="I19" s="66">
        <v>148.7</v>
      </c>
      <c r="J19" s="66">
        <v>106.1</v>
      </c>
      <c r="K19" s="66">
        <v>148.7</v>
      </c>
      <c r="L19" s="66">
        <v>106.1</v>
      </c>
      <c r="M19" s="66">
        <v>148.7</v>
      </c>
      <c r="N19" s="66">
        <v>106.1</v>
      </c>
      <c r="O19" s="66">
        <v>148.7</v>
      </c>
      <c r="P19" s="66">
        <v>106.1</v>
      </c>
      <c r="Q19" s="110"/>
      <c r="R19" s="111"/>
      <c r="S19" s="112"/>
      <c r="T19" s="40"/>
      <c r="U19" s="40"/>
    </row>
    <row r="20" spans="1:21" ht="70.5" customHeight="1">
      <c r="A20" s="26" t="s">
        <v>54</v>
      </c>
      <c r="B20" s="24" t="s">
        <v>89</v>
      </c>
      <c r="C20" s="35"/>
      <c r="D20" s="24" t="s">
        <v>150</v>
      </c>
      <c r="E20" s="36">
        <v>43831</v>
      </c>
      <c r="F20" s="36">
        <v>44196</v>
      </c>
      <c r="G20" s="36">
        <v>43831</v>
      </c>
      <c r="H20" s="36">
        <v>44196</v>
      </c>
      <c r="I20" s="66">
        <v>165.2</v>
      </c>
      <c r="J20" s="60">
        <v>57.2</v>
      </c>
      <c r="K20" s="66">
        <v>165.2</v>
      </c>
      <c r="L20" s="60">
        <v>57.2</v>
      </c>
      <c r="M20" s="66">
        <v>165.2</v>
      </c>
      <c r="N20" s="60">
        <v>57.2</v>
      </c>
      <c r="O20" s="66">
        <v>165.2</v>
      </c>
      <c r="P20" s="60">
        <v>57.2</v>
      </c>
      <c r="Q20" s="110"/>
      <c r="R20" s="111"/>
      <c r="S20" s="112"/>
      <c r="T20" s="40"/>
      <c r="U20" s="40"/>
    </row>
    <row r="21" spans="1:21" ht="64.5" customHeight="1">
      <c r="A21" s="26" t="s">
        <v>74</v>
      </c>
      <c r="B21" s="24" t="s">
        <v>90</v>
      </c>
      <c r="C21" s="35"/>
      <c r="D21" s="24" t="s">
        <v>150</v>
      </c>
      <c r="E21" s="36">
        <v>43831</v>
      </c>
      <c r="F21" s="36">
        <v>44196</v>
      </c>
      <c r="G21" s="36">
        <v>43831</v>
      </c>
      <c r="H21" s="36">
        <v>44196</v>
      </c>
      <c r="I21" s="66">
        <v>9.9</v>
      </c>
      <c r="J21" s="60">
        <v>3.7</v>
      </c>
      <c r="K21" s="66">
        <v>9.9</v>
      </c>
      <c r="L21" s="60">
        <v>3.7</v>
      </c>
      <c r="M21" s="66">
        <v>9.9</v>
      </c>
      <c r="N21" s="60">
        <v>3.7</v>
      </c>
      <c r="O21" s="66">
        <v>9.9</v>
      </c>
      <c r="P21" s="60">
        <v>3.7</v>
      </c>
      <c r="Q21" s="110"/>
      <c r="R21" s="111"/>
      <c r="S21" s="112"/>
      <c r="T21" s="40"/>
      <c r="U21" s="40"/>
    </row>
    <row r="22" spans="1:21" ht="103.5" customHeight="1">
      <c r="A22" s="26" t="s">
        <v>75</v>
      </c>
      <c r="B22" s="24" t="s">
        <v>91</v>
      </c>
      <c r="C22" s="35"/>
      <c r="D22" s="24" t="s">
        <v>150</v>
      </c>
      <c r="E22" s="36">
        <v>43831</v>
      </c>
      <c r="F22" s="36">
        <v>44196</v>
      </c>
      <c r="G22" s="36">
        <v>43831</v>
      </c>
      <c r="H22" s="36">
        <v>44196</v>
      </c>
      <c r="I22" s="66">
        <v>14.2</v>
      </c>
      <c r="J22" s="66">
        <v>14.2</v>
      </c>
      <c r="K22" s="66">
        <v>14.2</v>
      </c>
      <c r="L22" s="66">
        <v>14.2</v>
      </c>
      <c r="M22" s="66">
        <v>14.2</v>
      </c>
      <c r="N22" s="66">
        <v>14.2</v>
      </c>
      <c r="O22" s="66">
        <v>14.2</v>
      </c>
      <c r="P22" s="66">
        <v>14.2</v>
      </c>
      <c r="Q22" s="110"/>
      <c r="R22" s="111"/>
      <c r="S22" s="112"/>
      <c r="T22" s="40"/>
      <c r="U22" s="40"/>
    </row>
    <row r="23" spans="1:21" ht="63" customHeight="1">
      <c r="A23" s="26" t="s">
        <v>92</v>
      </c>
      <c r="B23" s="24" t="s">
        <v>93</v>
      </c>
      <c r="C23" s="35"/>
      <c r="D23" s="24" t="s">
        <v>150</v>
      </c>
      <c r="E23" s="36">
        <v>43831</v>
      </c>
      <c r="F23" s="36">
        <v>44196</v>
      </c>
      <c r="G23" s="36">
        <v>43831</v>
      </c>
      <c r="H23" s="36">
        <v>44196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119" t="s">
        <v>72</v>
      </c>
      <c r="R23" s="120"/>
      <c r="S23" s="121"/>
      <c r="T23" s="40"/>
      <c r="U23" s="40"/>
    </row>
    <row r="24" spans="1:21" ht="47.25">
      <c r="A24" s="26" t="s">
        <v>94</v>
      </c>
      <c r="B24" s="24" t="s">
        <v>95</v>
      </c>
      <c r="C24" s="35"/>
      <c r="D24" s="24" t="s">
        <v>150</v>
      </c>
      <c r="E24" s="36">
        <v>43831</v>
      </c>
      <c r="F24" s="36">
        <v>44196</v>
      </c>
      <c r="G24" s="36">
        <v>43831</v>
      </c>
      <c r="H24" s="36">
        <v>44196</v>
      </c>
      <c r="I24" s="59">
        <v>5.1</v>
      </c>
      <c r="J24" s="67">
        <v>5.1</v>
      </c>
      <c r="K24" s="59">
        <v>5.1</v>
      </c>
      <c r="L24" s="67">
        <v>5.1</v>
      </c>
      <c r="M24" s="59">
        <v>5.1</v>
      </c>
      <c r="N24" s="67">
        <v>5.1</v>
      </c>
      <c r="O24" s="59">
        <v>5.1</v>
      </c>
      <c r="P24" s="60">
        <v>5.1</v>
      </c>
      <c r="Q24" s="110"/>
      <c r="R24" s="111"/>
      <c r="S24" s="112"/>
      <c r="T24" s="40"/>
      <c r="U24" s="40"/>
    </row>
    <row r="25" spans="1:21" ht="78.75" customHeight="1">
      <c r="A25" s="26" t="s">
        <v>96</v>
      </c>
      <c r="B25" s="24" t="s">
        <v>97</v>
      </c>
      <c r="C25" s="35"/>
      <c r="D25" s="24" t="s">
        <v>150</v>
      </c>
      <c r="E25" s="36">
        <v>43831</v>
      </c>
      <c r="F25" s="36">
        <v>44196</v>
      </c>
      <c r="G25" s="36">
        <v>43831</v>
      </c>
      <c r="H25" s="36">
        <v>44196</v>
      </c>
      <c r="I25" s="66">
        <v>103.1</v>
      </c>
      <c r="J25" s="60">
        <v>103.1</v>
      </c>
      <c r="K25" s="66">
        <v>103.1</v>
      </c>
      <c r="L25" s="60">
        <v>103.1</v>
      </c>
      <c r="M25" s="66">
        <v>103.1</v>
      </c>
      <c r="N25" s="60">
        <v>103.1</v>
      </c>
      <c r="O25" s="66">
        <v>103.1</v>
      </c>
      <c r="P25" s="60">
        <v>103.1</v>
      </c>
      <c r="Q25" s="110"/>
      <c r="R25" s="111"/>
      <c r="S25" s="112"/>
      <c r="T25" s="40"/>
      <c r="U25" s="40"/>
    </row>
    <row r="26" spans="1:21" ht="63">
      <c r="A26" s="26" t="s">
        <v>98</v>
      </c>
      <c r="B26" s="24" t="s">
        <v>99</v>
      </c>
      <c r="C26" s="35"/>
      <c r="D26" s="24" t="s">
        <v>150</v>
      </c>
      <c r="E26" s="36">
        <v>43831</v>
      </c>
      <c r="F26" s="36">
        <v>44196</v>
      </c>
      <c r="G26" s="36">
        <v>43831</v>
      </c>
      <c r="H26" s="36">
        <v>44196</v>
      </c>
      <c r="I26" s="66">
        <v>19.8</v>
      </c>
      <c r="J26" s="60">
        <v>19.8</v>
      </c>
      <c r="K26" s="66">
        <v>19.8</v>
      </c>
      <c r="L26" s="60">
        <v>19.8</v>
      </c>
      <c r="M26" s="66">
        <v>19.8</v>
      </c>
      <c r="N26" s="60">
        <v>19.8</v>
      </c>
      <c r="O26" s="66">
        <v>19.8</v>
      </c>
      <c r="P26" s="60">
        <v>19.8</v>
      </c>
      <c r="Q26" s="110"/>
      <c r="R26" s="111"/>
      <c r="S26" s="112"/>
      <c r="T26" s="40"/>
      <c r="U26" s="40"/>
    </row>
    <row r="27" spans="1:21" ht="31.5">
      <c r="A27" s="26" t="s">
        <v>100</v>
      </c>
      <c r="B27" s="24" t="s">
        <v>101</v>
      </c>
      <c r="C27" s="35"/>
      <c r="D27" s="24" t="s">
        <v>150</v>
      </c>
      <c r="E27" s="36">
        <v>43831</v>
      </c>
      <c r="F27" s="36">
        <v>44196</v>
      </c>
      <c r="G27" s="36">
        <v>43831</v>
      </c>
      <c r="H27" s="36">
        <v>44196</v>
      </c>
      <c r="I27" s="66">
        <v>0</v>
      </c>
      <c r="J27" s="60">
        <v>0</v>
      </c>
      <c r="K27" s="66">
        <v>0</v>
      </c>
      <c r="L27" s="60">
        <v>0</v>
      </c>
      <c r="M27" s="66">
        <v>0</v>
      </c>
      <c r="N27" s="60">
        <v>0</v>
      </c>
      <c r="O27" s="66">
        <v>0</v>
      </c>
      <c r="P27" s="60">
        <v>0</v>
      </c>
      <c r="Q27" s="110" t="s">
        <v>72</v>
      </c>
      <c r="R27" s="111"/>
      <c r="S27" s="112"/>
      <c r="T27" s="40"/>
      <c r="U27" s="40"/>
    </row>
    <row r="28" spans="1:21" ht="63">
      <c r="A28" s="26" t="s">
        <v>102</v>
      </c>
      <c r="B28" s="24" t="s">
        <v>103</v>
      </c>
      <c r="C28" s="35"/>
      <c r="D28" s="24" t="s">
        <v>150</v>
      </c>
      <c r="E28" s="36">
        <v>43831</v>
      </c>
      <c r="F28" s="36">
        <v>44196</v>
      </c>
      <c r="G28" s="36">
        <v>43831</v>
      </c>
      <c r="H28" s="36">
        <v>44196</v>
      </c>
      <c r="I28" s="66">
        <v>0</v>
      </c>
      <c r="J28" s="60">
        <v>0</v>
      </c>
      <c r="K28" s="66">
        <v>0</v>
      </c>
      <c r="L28" s="60">
        <v>0</v>
      </c>
      <c r="M28" s="66">
        <v>0</v>
      </c>
      <c r="N28" s="60">
        <v>0</v>
      </c>
      <c r="O28" s="66">
        <v>0</v>
      </c>
      <c r="P28" s="60">
        <v>0</v>
      </c>
      <c r="Q28" s="110" t="s">
        <v>72</v>
      </c>
      <c r="R28" s="111"/>
      <c r="S28" s="112"/>
      <c r="T28" s="40"/>
      <c r="U28" s="40"/>
    </row>
    <row r="29" spans="1:21" ht="47.25">
      <c r="A29" s="26" t="s">
        <v>104</v>
      </c>
      <c r="B29" s="24" t="s">
        <v>105</v>
      </c>
      <c r="C29" s="35"/>
      <c r="D29" s="24" t="s">
        <v>150</v>
      </c>
      <c r="E29" s="36">
        <v>43831</v>
      </c>
      <c r="F29" s="36">
        <v>44196</v>
      </c>
      <c r="G29" s="36">
        <v>43831</v>
      </c>
      <c r="H29" s="36">
        <v>44196</v>
      </c>
      <c r="I29" s="66">
        <v>4</v>
      </c>
      <c r="J29" s="60">
        <v>4</v>
      </c>
      <c r="K29" s="66">
        <v>4</v>
      </c>
      <c r="L29" s="60">
        <v>4</v>
      </c>
      <c r="M29" s="66">
        <v>4</v>
      </c>
      <c r="N29" s="60">
        <v>4</v>
      </c>
      <c r="O29" s="66">
        <v>4</v>
      </c>
      <c r="P29" s="60">
        <v>4</v>
      </c>
      <c r="Q29" s="110"/>
      <c r="R29" s="111"/>
      <c r="S29" s="112"/>
      <c r="T29" s="40"/>
      <c r="U29" s="40"/>
    </row>
    <row r="30" spans="1:21" ht="110.25">
      <c r="A30" s="26" t="s">
        <v>55</v>
      </c>
      <c r="B30" s="24" t="s">
        <v>106</v>
      </c>
      <c r="C30" s="35"/>
      <c r="D30" s="24" t="s">
        <v>150</v>
      </c>
      <c r="E30" s="36">
        <v>43831</v>
      </c>
      <c r="F30" s="36">
        <v>44196</v>
      </c>
      <c r="G30" s="36">
        <v>43831</v>
      </c>
      <c r="H30" s="36">
        <v>44196</v>
      </c>
      <c r="I30" s="66">
        <f aca="true" t="shared" si="1" ref="I30:P30">I31+I32+I33+I34</f>
        <v>10783.9</v>
      </c>
      <c r="J30" s="60">
        <f t="shared" si="1"/>
        <v>10783.9</v>
      </c>
      <c r="K30" s="66">
        <f t="shared" si="1"/>
        <v>10783.9</v>
      </c>
      <c r="L30" s="60">
        <f t="shared" si="1"/>
        <v>10783.9</v>
      </c>
      <c r="M30" s="66">
        <f t="shared" si="1"/>
        <v>10783.9</v>
      </c>
      <c r="N30" s="60">
        <f t="shared" si="1"/>
        <v>10783.9</v>
      </c>
      <c r="O30" s="66">
        <f t="shared" si="1"/>
        <v>10783.9</v>
      </c>
      <c r="P30" s="60">
        <f t="shared" si="1"/>
        <v>10783.9</v>
      </c>
      <c r="Q30" s="110"/>
      <c r="R30" s="111"/>
      <c r="S30" s="112"/>
      <c r="T30" s="40"/>
      <c r="U30" s="40"/>
    </row>
    <row r="31" spans="1:21" ht="47.25">
      <c r="A31" s="26" t="s">
        <v>49</v>
      </c>
      <c r="B31" s="24" t="s">
        <v>107</v>
      </c>
      <c r="C31" s="35"/>
      <c r="D31" s="24" t="s">
        <v>150</v>
      </c>
      <c r="E31" s="36">
        <v>43831</v>
      </c>
      <c r="F31" s="36">
        <v>44196</v>
      </c>
      <c r="G31" s="36">
        <v>43831</v>
      </c>
      <c r="H31" s="36">
        <v>44196</v>
      </c>
      <c r="I31" s="66">
        <v>9863.4</v>
      </c>
      <c r="J31" s="60">
        <v>9863.4</v>
      </c>
      <c r="K31" s="66">
        <v>9863.4</v>
      </c>
      <c r="L31" s="60">
        <v>9863.4</v>
      </c>
      <c r="M31" s="66">
        <v>9863.4</v>
      </c>
      <c r="N31" s="60">
        <v>9863.4</v>
      </c>
      <c r="O31" s="66">
        <v>9863.4</v>
      </c>
      <c r="P31" s="60">
        <v>9863.4</v>
      </c>
      <c r="Q31" s="110"/>
      <c r="R31" s="111"/>
      <c r="S31" s="112"/>
      <c r="T31" s="40"/>
      <c r="U31" s="40"/>
    </row>
    <row r="32" spans="1:21" ht="173.25">
      <c r="A32" s="26" t="s">
        <v>50</v>
      </c>
      <c r="B32" s="24" t="s">
        <v>108</v>
      </c>
      <c r="C32" s="35"/>
      <c r="D32" s="24" t="s">
        <v>150</v>
      </c>
      <c r="E32" s="36">
        <v>43831</v>
      </c>
      <c r="F32" s="36">
        <v>44196</v>
      </c>
      <c r="G32" s="36">
        <v>43831</v>
      </c>
      <c r="H32" s="36">
        <v>44196</v>
      </c>
      <c r="I32" s="66">
        <v>574.8</v>
      </c>
      <c r="J32" s="60">
        <v>574.8</v>
      </c>
      <c r="K32" s="66">
        <v>574.8</v>
      </c>
      <c r="L32" s="60">
        <v>574.8</v>
      </c>
      <c r="M32" s="66">
        <v>574.8</v>
      </c>
      <c r="N32" s="60">
        <v>574.8</v>
      </c>
      <c r="O32" s="66">
        <v>574.8</v>
      </c>
      <c r="P32" s="60">
        <v>574.8</v>
      </c>
      <c r="Q32" s="110"/>
      <c r="R32" s="111"/>
      <c r="S32" s="112"/>
      <c r="T32" s="40"/>
      <c r="U32" s="40"/>
    </row>
    <row r="33" spans="1:21" ht="110.25">
      <c r="A33" s="26" t="s">
        <v>82</v>
      </c>
      <c r="B33" s="24" t="s">
        <v>109</v>
      </c>
      <c r="C33" s="35"/>
      <c r="D33" s="24" t="s">
        <v>150</v>
      </c>
      <c r="E33" s="36">
        <v>43831</v>
      </c>
      <c r="F33" s="36">
        <v>44196</v>
      </c>
      <c r="G33" s="36">
        <v>43831</v>
      </c>
      <c r="H33" s="36">
        <v>44196</v>
      </c>
      <c r="I33" s="66">
        <v>165</v>
      </c>
      <c r="J33" s="60">
        <v>165</v>
      </c>
      <c r="K33" s="66">
        <v>165</v>
      </c>
      <c r="L33" s="60">
        <v>165</v>
      </c>
      <c r="M33" s="66">
        <v>165</v>
      </c>
      <c r="N33" s="60">
        <v>165</v>
      </c>
      <c r="O33" s="66">
        <v>165</v>
      </c>
      <c r="P33" s="60">
        <v>165</v>
      </c>
      <c r="Q33" s="110"/>
      <c r="R33" s="111"/>
      <c r="S33" s="112"/>
      <c r="T33" s="40"/>
      <c r="U33" s="40"/>
    </row>
    <row r="34" spans="1:21" ht="96.75" customHeight="1">
      <c r="A34" s="26" t="s">
        <v>83</v>
      </c>
      <c r="B34" s="24" t="s">
        <v>110</v>
      </c>
      <c r="C34" s="35"/>
      <c r="D34" s="24" t="s">
        <v>150</v>
      </c>
      <c r="E34" s="36">
        <v>43831</v>
      </c>
      <c r="F34" s="36">
        <v>44196</v>
      </c>
      <c r="G34" s="36">
        <v>43831</v>
      </c>
      <c r="H34" s="36">
        <v>44196</v>
      </c>
      <c r="I34" s="66">
        <v>180.7</v>
      </c>
      <c r="J34" s="60">
        <v>180.7</v>
      </c>
      <c r="K34" s="66">
        <v>180.7</v>
      </c>
      <c r="L34" s="60">
        <v>180.7</v>
      </c>
      <c r="M34" s="66">
        <v>180.7</v>
      </c>
      <c r="N34" s="60">
        <v>180.7</v>
      </c>
      <c r="O34" s="66">
        <v>180.7</v>
      </c>
      <c r="P34" s="60">
        <v>180.7</v>
      </c>
      <c r="Q34" s="110"/>
      <c r="R34" s="111"/>
      <c r="S34" s="112"/>
      <c r="T34" s="40"/>
      <c r="U34" s="40"/>
    </row>
    <row r="35" spans="1:21" ht="78.75">
      <c r="A35" s="26" t="s">
        <v>60</v>
      </c>
      <c r="B35" s="24" t="s">
        <v>112</v>
      </c>
      <c r="C35" s="35"/>
      <c r="D35" s="24" t="s">
        <v>150</v>
      </c>
      <c r="E35" s="36">
        <v>43831</v>
      </c>
      <c r="F35" s="36">
        <v>44196</v>
      </c>
      <c r="G35" s="36">
        <v>43831</v>
      </c>
      <c r="H35" s="36">
        <v>44196</v>
      </c>
      <c r="I35" s="66">
        <f aca="true" t="shared" si="2" ref="I35:P35">I36</f>
        <v>3800</v>
      </c>
      <c r="J35" s="60">
        <f t="shared" si="2"/>
        <v>3800</v>
      </c>
      <c r="K35" s="66">
        <f t="shared" si="2"/>
        <v>3800</v>
      </c>
      <c r="L35" s="60">
        <f t="shared" si="2"/>
        <v>3800</v>
      </c>
      <c r="M35" s="66">
        <f t="shared" si="2"/>
        <v>3800</v>
      </c>
      <c r="N35" s="60">
        <f t="shared" si="2"/>
        <v>3800</v>
      </c>
      <c r="O35" s="66">
        <f t="shared" si="2"/>
        <v>3800</v>
      </c>
      <c r="P35" s="60">
        <f t="shared" si="2"/>
        <v>3800</v>
      </c>
      <c r="Q35" s="110"/>
      <c r="R35" s="111"/>
      <c r="S35" s="112"/>
      <c r="T35" s="40"/>
      <c r="U35" s="40"/>
    </row>
    <row r="36" spans="1:21" ht="47.25">
      <c r="A36" s="26" t="s">
        <v>59</v>
      </c>
      <c r="B36" s="24" t="s">
        <v>107</v>
      </c>
      <c r="C36" s="35"/>
      <c r="D36" s="24" t="s">
        <v>150</v>
      </c>
      <c r="E36" s="36">
        <v>43831</v>
      </c>
      <c r="F36" s="36">
        <v>44196</v>
      </c>
      <c r="G36" s="36">
        <v>43831</v>
      </c>
      <c r="H36" s="36">
        <v>44196</v>
      </c>
      <c r="I36" s="66">
        <v>3800</v>
      </c>
      <c r="J36" s="60">
        <v>3800</v>
      </c>
      <c r="K36" s="66">
        <v>3800</v>
      </c>
      <c r="L36" s="60">
        <v>3800</v>
      </c>
      <c r="M36" s="66">
        <v>3800</v>
      </c>
      <c r="N36" s="60">
        <v>3800</v>
      </c>
      <c r="O36" s="66">
        <v>3800</v>
      </c>
      <c r="P36" s="60">
        <v>3800</v>
      </c>
      <c r="Q36" s="110"/>
      <c r="R36" s="111"/>
      <c r="S36" s="112"/>
      <c r="T36" s="40"/>
      <c r="U36" s="40"/>
    </row>
    <row r="37" spans="1:21" ht="157.5">
      <c r="A37" s="26" t="s">
        <v>69</v>
      </c>
      <c r="B37" s="24" t="s">
        <v>113</v>
      </c>
      <c r="C37" s="35"/>
      <c r="D37" s="24" t="s">
        <v>150</v>
      </c>
      <c r="E37" s="36">
        <v>43831</v>
      </c>
      <c r="F37" s="36">
        <v>44196</v>
      </c>
      <c r="G37" s="36">
        <v>43831</v>
      </c>
      <c r="H37" s="36">
        <v>44196</v>
      </c>
      <c r="I37" s="66">
        <f aca="true" t="shared" si="3" ref="I37:P37">I38</f>
        <v>660</v>
      </c>
      <c r="J37" s="60">
        <f t="shared" si="3"/>
        <v>652.4</v>
      </c>
      <c r="K37" s="66">
        <f t="shared" si="3"/>
        <v>660</v>
      </c>
      <c r="L37" s="60">
        <f t="shared" si="3"/>
        <v>652.4</v>
      </c>
      <c r="M37" s="66">
        <f t="shared" si="3"/>
        <v>660</v>
      </c>
      <c r="N37" s="60">
        <f t="shared" si="3"/>
        <v>652.4</v>
      </c>
      <c r="O37" s="66">
        <f t="shared" si="3"/>
        <v>660</v>
      </c>
      <c r="P37" s="60">
        <f t="shared" si="3"/>
        <v>652.4</v>
      </c>
      <c r="Q37" s="110"/>
      <c r="R37" s="111"/>
      <c r="S37" s="112"/>
      <c r="T37" s="40"/>
      <c r="U37" s="40"/>
    </row>
    <row r="38" spans="1:21" ht="283.5">
      <c r="A38" s="26" t="s">
        <v>70</v>
      </c>
      <c r="B38" s="24" t="s">
        <v>114</v>
      </c>
      <c r="C38" s="35"/>
      <c r="D38" s="24" t="s">
        <v>150</v>
      </c>
      <c r="E38" s="36">
        <v>43831</v>
      </c>
      <c r="F38" s="36">
        <v>44196</v>
      </c>
      <c r="G38" s="36">
        <v>43831</v>
      </c>
      <c r="H38" s="36">
        <v>44196</v>
      </c>
      <c r="I38" s="66">
        <v>660</v>
      </c>
      <c r="J38" s="60">
        <v>652.4</v>
      </c>
      <c r="K38" s="66">
        <v>660</v>
      </c>
      <c r="L38" s="60">
        <v>652.4</v>
      </c>
      <c r="M38" s="66">
        <v>660</v>
      </c>
      <c r="N38" s="60">
        <v>652.4</v>
      </c>
      <c r="O38" s="66">
        <v>660</v>
      </c>
      <c r="P38" s="60">
        <v>652.4</v>
      </c>
      <c r="Q38" s="110"/>
      <c r="R38" s="111"/>
      <c r="S38" s="112"/>
      <c r="T38" s="40"/>
      <c r="U38" s="40"/>
    </row>
    <row r="39" spans="1:19" ht="18.75" customHeight="1">
      <c r="A39" s="75" t="s">
        <v>42</v>
      </c>
      <c r="B39" s="75"/>
      <c r="C39" s="75"/>
      <c r="D39" s="75"/>
      <c r="E39" s="75"/>
      <c r="F39" s="75"/>
      <c r="G39" s="75"/>
      <c r="H39" s="75"/>
      <c r="I39" s="52">
        <f aca="true" t="shared" si="4" ref="I39:P39">I37+I35+I30+I18</f>
        <v>15713.9</v>
      </c>
      <c r="J39" s="52">
        <f t="shared" si="4"/>
        <v>15549.5</v>
      </c>
      <c r="K39" s="52">
        <f t="shared" si="4"/>
        <v>15713.9</v>
      </c>
      <c r="L39" s="52">
        <f t="shared" si="4"/>
        <v>15549.5</v>
      </c>
      <c r="M39" s="52">
        <f t="shared" si="4"/>
        <v>15713.9</v>
      </c>
      <c r="N39" s="52">
        <f t="shared" si="4"/>
        <v>15549.5</v>
      </c>
      <c r="O39" s="52">
        <f t="shared" si="4"/>
        <v>15713.9</v>
      </c>
      <c r="P39" s="52">
        <f t="shared" si="4"/>
        <v>15549.5</v>
      </c>
      <c r="Q39" s="113"/>
      <c r="R39" s="114"/>
      <c r="S39" s="115"/>
    </row>
    <row r="40" spans="1:19" ht="15.75" customHeight="1">
      <c r="A40" s="134" t="s">
        <v>45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</row>
    <row r="41" spans="1:19" ht="15.75" customHeight="1">
      <c r="A41" s="135" t="s">
        <v>43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ht="15.75" customHeight="1">
      <c r="A42" s="135" t="s">
        <v>44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ht="15.75" customHeight="1">
      <c r="B43" s="7"/>
    </row>
    <row r="44" spans="1:17" ht="18.75" customHeight="1">
      <c r="A44" s="99" t="s">
        <v>76</v>
      </c>
      <c r="B44" s="99"/>
      <c r="C44" s="99"/>
      <c r="D44" s="99"/>
      <c r="E44" s="73"/>
      <c r="G44" s="53" t="s">
        <v>2</v>
      </c>
      <c r="H44" s="41"/>
      <c r="I44" s="10"/>
      <c r="K44" s="10"/>
      <c r="L44" s="10"/>
      <c r="P44" s="9"/>
      <c r="Q44" s="41" t="s">
        <v>147</v>
      </c>
    </row>
    <row r="45" spans="1:16" ht="18.75" customHeight="1">
      <c r="A45" s="54"/>
      <c r="B45" s="55" t="s">
        <v>4</v>
      </c>
      <c r="D45" s="9"/>
      <c r="G45" s="56" t="s">
        <v>15</v>
      </c>
      <c r="I45" s="12"/>
      <c r="J45" s="12"/>
      <c r="K45" s="12"/>
      <c r="L45" s="12"/>
      <c r="P45" s="55"/>
    </row>
    <row r="46" spans="1:12" ht="18.75" customHeight="1">
      <c r="A46" s="54"/>
      <c r="B46" s="54"/>
      <c r="C46" s="9"/>
      <c r="D46" s="9"/>
      <c r="E46" s="9"/>
      <c r="F46" s="9"/>
      <c r="G46" s="9"/>
      <c r="H46" s="12"/>
      <c r="I46" s="12"/>
      <c r="J46" s="12"/>
      <c r="K46" s="12"/>
      <c r="L46" s="12"/>
    </row>
    <row r="48" ht="15.75">
      <c r="A48" s="1" t="s">
        <v>77</v>
      </c>
    </row>
    <row r="49" ht="15.75">
      <c r="A49" s="1" t="s">
        <v>78</v>
      </c>
    </row>
    <row r="77" spans="1:19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</sheetData>
  <sheetProtection/>
  <mergeCells count="40">
    <mergeCell ref="A40:S40"/>
    <mergeCell ref="A41:S41"/>
    <mergeCell ref="A42:S42"/>
    <mergeCell ref="A10:P10"/>
    <mergeCell ref="A9:P9"/>
    <mergeCell ref="I13:P13"/>
    <mergeCell ref="A13:A15"/>
    <mergeCell ref="B13:B15"/>
    <mergeCell ref="C13:C15"/>
    <mergeCell ref="D13:D15"/>
    <mergeCell ref="A44:D44"/>
    <mergeCell ref="Q16:S16"/>
    <mergeCell ref="Q17:S17"/>
    <mergeCell ref="Q18:S18"/>
    <mergeCell ref="Q19:S19"/>
    <mergeCell ref="Q20:S20"/>
    <mergeCell ref="Q26:S26"/>
    <mergeCell ref="Q27:S27"/>
    <mergeCell ref="Q28:S28"/>
    <mergeCell ref="Q29:S29"/>
    <mergeCell ref="E13:E15"/>
    <mergeCell ref="Q21:S21"/>
    <mergeCell ref="Q22:S22"/>
    <mergeCell ref="Q23:S23"/>
    <mergeCell ref="Q24:S24"/>
    <mergeCell ref="Q25:S25"/>
    <mergeCell ref="F13:F15"/>
    <mergeCell ref="G13:G15"/>
    <mergeCell ref="H13:H15"/>
    <mergeCell ref="Q13:S15"/>
    <mergeCell ref="Q35:S35"/>
    <mergeCell ref="Q36:S36"/>
    <mergeCell ref="Q37:S37"/>
    <mergeCell ref="Q38:S38"/>
    <mergeCell ref="Q39:S39"/>
    <mergeCell ref="Q30:S30"/>
    <mergeCell ref="Q31:S31"/>
    <mergeCell ref="Q32:S32"/>
    <mergeCell ref="Q33:S33"/>
    <mergeCell ref="Q34:S3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2023-03-30T06:42:52Z</dcterms:modified>
  <cp:category/>
  <cp:version/>
  <cp:contentType/>
  <cp:contentStatus/>
</cp:coreProperties>
</file>